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/>
  <xr:revisionPtr revIDLastSave="0" documentId="8_{C37423D6-03EF-4450-B320-D725152DEE1C}" xr6:coauthVersionLast="47" xr6:coauthVersionMax="47" xr10:uidLastSave="{00000000-0000-0000-0000-000000000000}"/>
  <bookViews>
    <workbookView xWindow="-120" yWindow="-120" windowWidth="29040" windowHeight="15840" tabRatio="874" activeTab="4" xr2:uid="{00000000-000D-0000-FFFF-FFFF00000000}"/>
  </bookViews>
  <sheets>
    <sheet name="REM 1 (FI)" sheetId="6" r:id="rId1"/>
    <sheet name="REM 2 (FI)" sheetId="161" r:id="rId2"/>
    <sheet name="REM 3 (FI)" sheetId="162" r:id="rId3"/>
    <sheet name="REM 4 (FI)" sheetId="163" r:id="rId4"/>
    <sheet name="REM 5 (FI)" sheetId="164" r:id="rId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'REM 1 (FI)'!#REF!</definedName>
    <definedName name="_xlnm.Print_Area" localSheetId="1">'REM 2 (FI)'!#REF!</definedName>
    <definedName name="_xlnm.Print_Area" localSheetId="2">'REM 3 (FI)'!#REF!</definedName>
    <definedName name="_xlnm.Print_Area" localSheetId="3">'REM 4 (FI)'!#REF!</definedName>
    <definedName name="_xlnm.Print_Area" localSheetId="4">'REM 5 (FI)'!#REF!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6" l="1"/>
  <c r="F19" i="6"/>
  <c r="E19" i="6"/>
  <c r="G18" i="6"/>
  <c r="G19" i="6" s="1"/>
  <c r="G8" i="6"/>
  <c r="G7" i="6"/>
  <c r="F7" i="6"/>
  <c r="F29" i="6" s="1"/>
  <c r="E7" i="6"/>
  <c r="E29" i="6" s="1"/>
  <c r="G29" i="6" l="1"/>
</calcChain>
</file>

<file path=xl/sharedStrings.xml><?xml version="1.0" encoding="utf-8"?>
<sst xmlns="http://schemas.openxmlformats.org/spreadsheetml/2006/main" count="170" uniqueCount="119">
  <si>
    <t>a</t>
  </si>
  <si>
    <t>b</t>
  </si>
  <si>
    <t>c</t>
  </si>
  <si>
    <t>f</t>
  </si>
  <si>
    <t>g</t>
  </si>
  <si>
    <t>h</t>
  </si>
  <si>
    <t>d</t>
  </si>
  <si>
    <t>e</t>
  </si>
  <si>
    <t>j</t>
  </si>
  <si>
    <t>i</t>
  </si>
  <si>
    <t>LOMAKE EU REM1</t>
  </si>
  <si>
    <t>TILIKAUDEN OSALTA MYÖNNETYT PALKAT JA PALKKIOT</t>
  </si>
  <si>
    <t>Valvontatehtäväänsä hoitava ylin hallintoelin</t>
  </si>
  <si>
    <t xml:space="preserve">Johtotehtäväänsä hoitava ylin hallintoelin </t>
  </si>
  <si>
    <t>Muut nimetyt henkilöt</t>
  </si>
  <si>
    <t>Kiinteät palkkiot</t>
  </si>
  <si>
    <t>Nimettyjen henkilöiden lukumäärä</t>
  </si>
  <si>
    <t>Kiinteät palkkiot yhteensä</t>
  </si>
  <si>
    <t>Josta: käteisperusteinen</t>
  </si>
  <si>
    <t>(Ei sovelleta EU:ssa)</t>
  </si>
  <si>
    <t>EU-4a</t>
  </si>
  <si>
    <t>Josta: osakkeet tai vastaavat omistusosuudet</t>
  </si>
  <si>
    <t xml:space="preserve">Josta: osakesidonnaiset instrumentit tai vastaavat muut kuin käteisinstrumentit </t>
  </si>
  <si>
    <t>EU-5x</t>
  </si>
  <si>
    <t>Josta: muut osat</t>
  </si>
  <si>
    <t>Muuttuvat palkkiot</t>
  </si>
  <si>
    <t xml:space="preserve">Josta: käteisperusteinen </t>
  </si>
  <si>
    <t xml:space="preserve">Josta: lykätty </t>
  </si>
  <si>
    <t>EU-13a</t>
  </si>
  <si>
    <t>EU-14a</t>
  </si>
  <si>
    <t>Josta: lykätty</t>
  </si>
  <si>
    <t>EU-13b</t>
  </si>
  <si>
    <t>EU-14b</t>
  </si>
  <si>
    <t>EU-14x</t>
  </si>
  <si>
    <t>Josta: muut instrumentit</t>
  </si>
  <si>
    <t>EU-14y</t>
  </si>
  <si>
    <t>Palkitsemisen kokonaismäärä (2 + 10)</t>
  </si>
  <si>
    <r>
      <t>Josta: muut instrumentit</t>
    </r>
    <r>
      <rPr>
        <sz val="11"/>
        <color rgb="FFFF0000"/>
        <rFont val="Arial"/>
        <family val="2"/>
      </rPr>
      <t xml:space="preserve"> </t>
    </r>
  </si>
  <si>
    <t>Muu 
toimiva 
johto</t>
  </si>
  <si>
    <t>Muut 
nimetyt 
henkilöt</t>
  </si>
  <si>
    <t>LOMAKE EU REM2</t>
  </si>
  <si>
    <t>ERITYISKORVAUKSET HENKILÖSTÖN JÄSENILLE, JOIDEN AMMATILLISELLA TOIMINNALLA ON MERKITTÄVÄ VAIKUTUS LAITOKSEN RISKIPROFIILIIN</t>
  </si>
  <si>
    <t>Taatut muuttuvat palkkiot</t>
  </si>
  <si>
    <t>Taatut muuttuvat palkkiot – Nimettyjen henkilöiden lukumäärä</t>
  </si>
  <si>
    <t>Taatut muuttuvat palkkiot – Kokonaismäärä</t>
  </si>
  <si>
    <t>Josta: tilikauden aikana maksetut taatut muuttuvat palkkiot, joita ei oteta huomioon palkkiokatossa</t>
  </si>
  <si>
    <t>Edellisten tilikausien erorahat, jotka on maksettu kuluvalla tilikaudella</t>
  </si>
  <si>
    <t>Edellisten kausien erorahat, jotka on maksettu kuluvalla tilikaudella – Nimettyjen henkilöiden lukumäärä</t>
  </si>
  <si>
    <t>Edellisten kausien erorahat, jotka on maksettu kuluvalla tilikaudella – Kokonaismäärä</t>
  </si>
  <si>
    <t>Tilikauden aikana myönnetyt erorahat – Nimettyjen henkilöiden lukumäärä</t>
  </si>
  <si>
    <t>Tilikauden aikana myönnetyt erorahat – Kokonaismäärä</t>
  </si>
  <si>
    <t xml:space="preserve">Josta: maksettu tilikauden aikana </t>
  </si>
  <si>
    <t>Josta: tilikauden aikana maksetut erorahat, joita ei oteta huomioon palkkiokatossa</t>
  </si>
  <si>
    <t>Josta: suurin yksittäiselle henkilölle myönnetty eroraha</t>
  </si>
  <si>
    <t>LOMAKE EU REM3</t>
  </si>
  <si>
    <t>LYKÄTYT PALKKIOT</t>
  </si>
  <si>
    <t>EU-g</t>
  </si>
  <si>
    <t>EU-h</t>
  </si>
  <si>
    <t xml:space="preserve">Edellisiltä tuloskausilta myönnettyjen lykättyjen palkkioiden kokonaismäärä  </t>
  </si>
  <si>
    <t>Sellaisiin lykättyihin palkkioihin tilikauden aikana tehdyn tulosperusteisen oikaisun määrä, joihin syntyy oikeus tilikauden aikana</t>
  </si>
  <si>
    <t xml:space="preserve">Sellaisiin lykättyihin palkkioihin tilikauden aikana tehdyn tulosperusteisen oikaisun määrä, joihin syntyy oikeus tulevien tulosvuosien aikana  </t>
  </si>
  <si>
    <t xml:space="preserve">Jälkikäteen tehtävistä implisiittisistä oikaisuista johtuvien oikaisujen kokonaismäärä tilikaudella (ts. instrumenttien hintojen muutoksista johtuvat lykättyjen palkkioiden arvonmuutokset) </t>
  </si>
  <si>
    <t xml:space="preserve">Ennen tilikautta myönnettyjen tilikaudella maksettujen lykättyjen palkkioiden kokonaismäärä </t>
  </si>
  <si>
    <t xml:space="preserve">Sellaisten edellisen tulosjakson osalta myönnettyjen lykättyjen palkkioiden kokonaismäärä, joihin on syntynyt oikeus mutta jotka pidätetään tietyksi ajaksi </t>
  </si>
  <si>
    <t>Tässä raportissa raportoidaan riskihenkilöiden tiedot vuoden 2022 riskihenkilölistan mukaisesti.</t>
  </si>
  <si>
    <t>Luvuissa on kuitenkin mukana tiedot myös vuoden 2021 riskihenkilölistan henkilöiltä, mikäli heidän vuoden 2021 palkkioitaan on lykätty.</t>
  </si>
  <si>
    <t xml:space="preserve">Josta: tilikauden aikana syntyvän oikeuden määrä  </t>
  </si>
  <si>
    <t xml:space="preserve">Josta: tulevien tilikausien aikana syntyvän oikeuden määrä </t>
  </si>
  <si>
    <t>Käteisperusteinen</t>
  </si>
  <si>
    <t xml:space="preserve">
Osakkeet tai vastaavat omistusosuudet</t>
  </si>
  <si>
    <t xml:space="preserve">Osakesidonnaiset instrumentit tai vastaavat muut kuin käteisinstrumentit </t>
  </si>
  <si>
    <t>Muut instrumentit</t>
  </si>
  <si>
    <t>Muut osat</t>
  </si>
  <si>
    <t>Johtotehtäväänsä hoitava ylin hallintoelin</t>
  </si>
  <si>
    <t>Kokonaismäärä</t>
  </si>
  <si>
    <t>Osakkeet tai vastaavat omistusosuudet</t>
  </si>
  <si>
    <t>Lykätyt ja pidenntyt palkkiot</t>
  </si>
  <si>
    <t>Muut toimiva johto</t>
  </si>
  <si>
    <t>Tilikauden aikana myönnetyt erorahat</t>
  </si>
  <si>
    <t>Muuttuvat palkkiot yhteensä</t>
  </si>
  <si>
    <t>LOMAKE EU REM4</t>
  </si>
  <si>
    <t>PALKAT JA PALKKIOT, JOIDEN MÄÄRÄ ON VÄHINTÄÄN 1 MILJOONA EUROA VUODESSA</t>
  </si>
  <si>
    <t>EI ILMOITETTAVAA</t>
  </si>
  <si>
    <t xml:space="preserve">S-Pankin riskihenkilöiden (=nimettyjen henkilöiden) kriteereitä on täsmennetty vuoden 2022 alusta lukien, ja muutoksen myötä riskihenkilöiden määrä on vähentynyt. </t>
  </si>
  <si>
    <t>Vakavaraisuusdirektiivin 450 artiklan i alakohdassa tarkoitettu suurituloisten nimettyjen henkilöiden lukumäärä</t>
  </si>
  <si>
    <t>x</t>
  </si>
  <si>
    <t>1 000 000 – alle 1 500 000</t>
  </si>
  <si>
    <t>1 500 000 – alle 2 000 000</t>
  </si>
  <si>
    <t>2 000 000 – alle 2 500 000</t>
  </si>
  <si>
    <t>2 500 000 – alle 3 000 000</t>
  </si>
  <si>
    <t>3 000 000 – alle 3 500 000</t>
  </si>
  <si>
    <t>3 500 000 – alle 4 000 000</t>
  </si>
  <si>
    <t>4 000 000 – alle 4 500 000</t>
  </si>
  <si>
    <t>4 500 000 – alle 5 000 000</t>
  </si>
  <si>
    <t>5 000 000 – alle 6 000 000</t>
  </si>
  <si>
    <t>6 000 000 – alle 7 000 000</t>
  </si>
  <si>
    <t>7 000 000 – alle 8 000 000</t>
  </si>
  <si>
    <t>Asteikkoon voidaan tarvittaessa lisätä tuloluokkia.</t>
  </si>
  <si>
    <t>LOMAKE EU REM5</t>
  </si>
  <si>
    <t>TIEDOT NIIDEN HENKILÖSTÖN JÄSENTEN, JOIDEN AMMATILLISELLA TOIMINNALLA ON MERKITTÄVÄ VAIKUTUS LAITOKSEN RISKIPROFIILIIN, PALKOISTA JA PALKKIOISTA</t>
  </si>
  <si>
    <t>NIMETYT HENKILÖT</t>
  </si>
  <si>
    <t>Ylimmän hallintoelimen palkkiot</t>
  </si>
  <si>
    <t>Liiketoiminta-alueet</t>
  </si>
  <si>
    <t>Ylin hallintoelin yhteensä</t>
  </si>
  <si>
    <t>Investointi-pankkitoiminta</t>
  </si>
  <si>
    <t>Vähittäispankki-toiminta</t>
  </si>
  <si>
    <t>Omaisuudenhoito</t>
  </si>
  <si>
    <t>Laitoksen tukitoiminnot</t>
  </si>
  <si>
    <t>Riippumattomat sisäiset tarkastus-toiminnot</t>
  </si>
  <si>
    <t>Kaikki muut</t>
  </si>
  <si>
    <t xml:space="preserve">Yhteensä </t>
  </si>
  <si>
    <t>Nimettyjen henkilöiden kokonaislukumäärä</t>
  </si>
  <si>
    <t>Josta: ylimmän hallintoelimen jäsenet</t>
  </si>
  <si>
    <t>Josta: muu toimiva johto</t>
  </si>
  <si>
    <t>Josta: muut nimetyt henkilöt</t>
  </si>
  <si>
    <t>Nimettyjen henkilöiden palkkojen ja palkkioiden kokonaismäärä</t>
  </si>
  <si>
    <t xml:space="preserve">Josta: muuttuvat palkkiot </t>
  </si>
  <si>
    <t xml:space="preserve">Josta: kiinteät palkkiot  </t>
  </si>
  <si>
    <t>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</si>
</sst>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-* #,##0_-;\-* #,##0_-;_-* &quot;-&quot;??_-;_-@_-"/>
  </numFmts>
  <fonts count="17">
    <font>
      <sz val="11"/>
      <color theme="1"/>
      <name val="S Bonus UX"/>
      <family val="2"/>
      <scheme val="minor"/>
    </font>
    <font>
      <sz val="11"/>
      <color theme="1"/>
      <name val="S Bonus UX"/>
      <family val="2"/>
      <scheme val="minor"/>
    </font>
    <font>
      <sz val="11"/>
      <name val="S Bonus UX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sz val="11"/>
      <color theme="1"/>
      <name val="S Bonus UX"/>
      <family val="2"/>
      <charset val="238"/>
      <scheme val="minor"/>
    </font>
    <font>
      <b/>
      <sz val="10"/>
      <name val="Arial"/>
      <family val="2"/>
    </font>
    <font>
      <sz val="11"/>
      <color indexed="53"/>
      <name val="OP Chevin Pro Light"/>
      <family val="2"/>
    </font>
    <font>
      <sz val="14"/>
      <name val="OP Chevin Pro Light"/>
      <family val="2"/>
    </font>
    <font>
      <b/>
      <sz val="11"/>
      <color theme="2" tint="9.9978637043366805E-2"/>
      <name val="S Bonus UX"/>
      <scheme val="minor"/>
    </font>
    <font>
      <sz val="11"/>
      <name val="Arial"/>
      <family val="2"/>
    </font>
    <font>
      <b/>
      <sz val="16"/>
      <color rgb="FF004628"/>
      <name val="Arial"/>
      <family val="2"/>
    </font>
    <font>
      <b/>
      <sz val="16"/>
      <color rgb="FF00AA46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FEF0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AA46"/>
      </bottom>
      <diagonal/>
    </border>
    <border>
      <left/>
      <right/>
      <top/>
      <bottom style="medium">
        <color rgb="FF00AA46"/>
      </bottom>
      <diagonal/>
    </border>
    <border>
      <left/>
      <right/>
      <top style="thin">
        <color rgb="FF00AA46"/>
      </top>
      <bottom style="medium">
        <color rgb="FF00AA46"/>
      </bottom>
      <diagonal/>
    </border>
    <border>
      <left/>
      <right/>
      <top style="medium">
        <color rgb="FF00AA46"/>
      </top>
      <bottom style="thin">
        <color rgb="FF00AA46"/>
      </bottom>
      <diagonal/>
    </border>
    <border>
      <left/>
      <right style="thin">
        <color rgb="FF00AA46"/>
      </right>
      <top/>
      <bottom style="medium">
        <color rgb="FF00AA46"/>
      </bottom>
      <diagonal/>
    </border>
    <border>
      <left/>
      <right/>
      <top style="thin">
        <color rgb="FF00AA46"/>
      </top>
      <bottom style="thin">
        <color rgb="FF00AA46"/>
      </bottom>
      <diagonal/>
    </border>
    <border>
      <left/>
      <right style="thin">
        <color rgb="FF00AA46"/>
      </right>
      <top style="thin">
        <color rgb="FF00AA46"/>
      </top>
      <bottom style="thin">
        <color rgb="FF00AA46"/>
      </bottom>
      <diagonal/>
    </border>
  </borders>
  <cellStyleXfs count="16">
    <xf numFmtId="0" fontId="0" fillId="0" borderId="0"/>
    <xf numFmtId="3" fontId="3" fillId="3" borderId="1" applyFont="0">
      <alignment horizontal="right" vertical="center"/>
      <protection locked="0"/>
    </xf>
    <xf numFmtId="0" fontId="3" fillId="0" borderId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/>
    <xf numFmtId="0" fontId="5" fillId="4" borderId="3" applyNumberFormat="0" applyFill="0" applyBorder="0" applyAlignment="0" applyProtection="0">
      <alignment horizontal="left"/>
    </xf>
    <xf numFmtId="0" fontId="7" fillId="0" borderId="0"/>
    <xf numFmtId="0" fontId="8" fillId="4" borderId="2" applyFont="0" applyBorder="0">
      <alignment horizontal="center" wrapText="1"/>
    </xf>
    <xf numFmtId="0" fontId="9" fillId="0" borderId="0"/>
    <xf numFmtId="0" fontId="10" fillId="0" borderId="0">
      <alignment horizontal="left"/>
    </xf>
    <xf numFmtId="9" fontId="1" fillId="0" borderId="0" applyFont="0" applyFill="0" applyBorder="0" applyAlignment="0" applyProtection="0"/>
    <xf numFmtId="0" fontId="11" fillId="0" borderId="4">
      <alignment vertical="center"/>
    </xf>
    <xf numFmtId="0" fontId="2" fillId="2" borderId="0"/>
    <xf numFmtId="0" fontId="3" fillId="7" borderId="1" applyNumberFormat="0" applyFont="0" applyBorder="0">
      <alignment horizontal="center" vertical="center"/>
    </xf>
    <xf numFmtId="0" fontId="3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6" fillId="0" borderId="0" xfId="0" applyFont="1"/>
    <xf numFmtId="0" fontId="3" fillId="2" borderId="0" xfId="12" applyFont="1"/>
    <xf numFmtId="0" fontId="13" fillId="0" borderId="4" xfId="0" applyFont="1" applyBorder="1" applyAlignment="1">
      <alignment vertical="center"/>
    </xf>
    <xf numFmtId="0" fontId="14" fillId="0" borderId="0" xfId="0" applyFont="1"/>
    <xf numFmtId="0" fontId="3" fillId="5" borderId="0" xfId="12" applyFont="1" applyFill="1"/>
    <xf numFmtId="164" fontId="3" fillId="2" borderId="0" xfId="12" applyNumberFormat="1" applyFont="1"/>
    <xf numFmtId="10" fontId="3" fillId="2" borderId="0" xfId="10" applyNumberFormat="1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 wrapText="1" indent="2"/>
    </xf>
    <xf numFmtId="0" fontId="12" fillId="0" borderId="0" xfId="0" applyFont="1" applyAlignment="1">
      <alignment horizontal="left" indent="4"/>
    </xf>
    <xf numFmtId="3" fontId="16" fillId="0" borderId="0" xfId="0" applyNumberFormat="1" applyFont="1"/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/>
    </xf>
    <xf numFmtId="3" fontId="12" fillId="5" borderId="0" xfId="0" applyNumberFormat="1" applyFont="1" applyFill="1" applyAlignment="1">
      <alignment horizontal="right"/>
    </xf>
    <xf numFmtId="0" fontId="16" fillId="0" borderId="6" xfId="0" applyFont="1" applyBorder="1" applyAlignment="1">
      <alignment horizontal="left"/>
    </xf>
    <xf numFmtId="3" fontId="12" fillId="0" borderId="0" xfId="0" applyNumberFormat="1" applyFont="1"/>
    <xf numFmtId="0" fontId="16" fillId="0" borderId="5" xfId="0" applyFont="1" applyBorder="1"/>
    <xf numFmtId="0" fontId="12" fillId="0" borderId="0" xfId="0" applyFont="1" applyAlignment="1">
      <alignment horizontal="left"/>
    </xf>
    <xf numFmtId="0" fontId="16" fillId="0" borderId="0" xfId="0" applyFont="1"/>
    <xf numFmtId="0" fontId="12" fillId="0" borderId="0" xfId="0" applyFont="1" applyAlignment="1">
      <alignment horizontal="right"/>
    </xf>
    <xf numFmtId="3" fontId="12" fillId="0" borderId="0" xfId="0" applyNumberFormat="1" applyFont="1" applyAlignment="1">
      <alignment horizontal="right"/>
    </xf>
    <xf numFmtId="165" fontId="12" fillId="0" borderId="0" xfId="15" applyNumberFormat="1" applyFont="1" applyFill="1" applyBorder="1"/>
    <xf numFmtId="0" fontId="16" fillId="0" borderId="0" xfId="0" applyFont="1" applyAlignment="1">
      <alignment wrapText="1"/>
    </xf>
    <xf numFmtId="0" fontId="12" fillId="6" borderId="5" xfId="0" applyFont="1" applyFill="1" applyBorder="1" applyAlignment="1">
      <alignment horizontal="right"/>
    </xf>
    <xf numFmtId="0" fontId="16" fillId="6" borderId="7" xfId="0" applyFont="1" applyFill="1" applyBorder="1" applyAlignment="1">
      <alignment horizontal="right" vertical="top" wrapText="1"/>
    </xf>
    <xf numFmtId="0" fontId="16" fillId="6" borderId="7" xfId="0" applyFont="1" applyFill="1" applyBorder="1" applyAlignment="1">
      <alignment horizontal="right" wrapText="1"/>
    </xf>
    <xf numFmtId="3" fontId="16" fillId="0" borderId="5" xfId="0" applyNumberFormat="1" applyFont="1" applyBorder="1"/>
    <xf numFmtId="0" fontId="16" fillId="0" borderId="0" xfId="0" applyFont="1" applyAlignment="1">
      <alignment horizontal="right"/>
    </xf>
    <xf numFmtId="165" fontId="12" fillId="0" borderId="0" xfId="15" applyNumberFormat="1" applyFont="1" applyFill="1" applyBorder="1" applyAlignment="1">
      <alignment horizontal="right"/>
    </xf>
    <xf numFmtId="0" fontId="16" fillId="6" borderId="6" xfId="0" applyFont="1" applyFill="1" applyBorder="1" applyAlignment="1">
      <alignment horizontal="right" vertical="top" wrapText="1"/>
    </xf>
    <xf numFmtId="0" fontId="16" fillId="0" borderId="5" xfId="0" applyFont="1" applyBorder="1" applyAlignment="1">
      <alignment horizontal="left" wrapText="1"/>
    </xf>
    <xf numFmtId="3" fontId="16" fillId="0" borderId="0" xfId="0" applyNumberFormat="1" applyFont="1" applyAlignment="1">
      <alignment vertical="top"/>
    </xf>
    <xf numFmtId="0" fontId="12" fillId="0" borderId="0" xfId="0" applyFont="1" applyAlignment="1">
      <alignment horizontal="center" vertical="top"/>
    </xf>
    <xf numFmtId="0" fontId="16" fillId="0" borderId="0" xfId="0" applyFont="1" applyAlignment="1">
      <alignment vertical="top" wrapText="1"/>
    </xf>
    <xf numFmtId="0" fontId="1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indent="4"/>
    </xf>
    <xf numFmtId="3" fontId="12" fillId="0" borderId="5" xfId="0" applyNumberFormat="1" applyFont="1" applyBorder="1"/>
    <xf numFmtId="3" fontId="12" fillId="5" borderId="5" xfId="0" applyNumberFormat="1" applyFont="1" applyFill="1" applyBorder="1" applyAlignment="1">
      <alignment horizontal="right"/>
    </xf>
    <xf numFmtId="0" fontId="12" fillId="0" borderId="8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12" fillId="0" borderId="8" xfId="0" applyFont="1" applyBorder="1"/>
    <xf numFmtId="0" fontId="12" fillId="0" borderId="5" xfId="0" applyFont="1" applyBorder="1"/>
    <xf numFmtId="165" fontId="12" fillId="0" borderId="0" xfId="15" applyNumberFormat="1" applyFont="1" applyAlignment="1">
      <alignment horizontal="right"/>
    </xf>
    <xf numFmtId="0" fontId="12" fillId="0" borderId="6" xfId="0" applyFont="1" applyBorder="1" applyAlignment="1">
      <alignment horizontal="left"/>
    </xf>
    <xf numFmtId="0" fontId="16" fillId="6" borderId="9" xfId="0" applyFont="1" applyFill="1" applyBorder="1" applyAlignment="1">
      <alignment horizontal="right" vertical="top" wrapText="1"/>
    </xf>
    <xf numFmtId="0" fontId="16" fillId="6" borderId="10" xfId="0" applyFont="1" applyFill="1" applyBorder="1" applyAlignment="1">
      <alignment horizontal="right" vertical="center" wrapText="1"/>
    </xf>
    <xf numFmtId="0" fontId="16" fillId="6" borderId="11" xfId="0" applyFont="1" applyFill="1" applyBorder="1" applyAlignment="1">
      <alignment horizontal="right" vertical="center" wrapText="1"/>
    </xf>
    <xf numFmtId="0" fontId="16" fillId="6" borderId="10" xfId="0" applyFont="1" applyFill="1" applyBorder="1" applyAlignment="1">
      <alignment horizontal="left" vertical="center" wrapText="1"/>
    </xf>
  </cellXfs>
  <cellStyles count="16">
    <cellStyle name="=C:\WINNT35\SYSTEM32\COMMAND.COM" xfId="2" xr:uid="{2C114551-88A2-450F-813D-09003DE84B49}"/>
    <cellStyle name="Comma" xfId="15" builtinId="3"/>
    <cellStyle name="greyed" xfId="13" xr:uid="{C8C1B39D-5813-42C7-951D-8063BDAB9040}"/>
    <cellStyle name="Heading 1 2" xfId="5" xr:uid="{9F698FD6-AAFE-4718-B1B2-E8BE4736065D}"/>
    <cellStyle name="Heading 2 2" xfId="4" xr:uid="{5F125AE8-2E9B-4039-AF90-055AFB10D355}"/>
    <cellStyle name="HeadingTable" xfId="7" xr:uid="{80228C5E-5358-4EC9-9A59-5AF0AD846D6C}"/>
    <cellStyle name="Normal" xfId="0" builtinId="0"/>
    <cellStyle name="Normal 2" xfId="3" xr:uid="{FE471A3C-8294-4F07-99A1-56DA59C6F80E}"/>
    <cellStyle name="Normal 2 2" xfId="6" xr:uid="{787129C5-5366-483C-90E5-FCB8EF48E295}"/>
    <cellStyle name="Normal 2 2 2" xfId="14" xr:uid="{4F43384D-C6CA-4E2B-B505-A150B1909370}"/>
    <cellStyle name="optionalExposure" xfId="1" xr:uid="{335A1D20-8785-4035-A9D9-C394FB87D49A}"/>
    <cellStyle name="Other area" xfId="12" xr:uid="{AD108E09-83B6-407F-89B9-8D5DAB011BCE}"/>
    <cellStyle name="Percent" xfId="10" builtinId="5"/>
    <cellStyle name="VV_otsikko1" xfId="9" xr:uid="{DD8E99B5-74D4-4F35-874C-A1FD115829E4}"/>
    <cellStyle name="vv-otsikko2" xfId="8" xr:uid="{2B4C23FB-D038-44E1-807C-128C24398492}"/>
    <cellStyle name="Välilehtiotsikko" xfId="11" xr:uid="{984D2D14-D5E5-4B0F-9D3D-E438024B87D3}"/>
  </cellStyles>
  <dxfs count="0"/>
  <tableStyles count="0" defaultTableStyle="TableStyleMedium2" defaultPivotStyle="PivotStyleMedium9"/>
  <colors>
    <mruColors>
      <color rgb="FFEFFEF0"/>
      <color rgb="FF00AA46"/>
      <color rgb="FF91FA9B"/>
      <color rgb="FF004628"/>
      <color rgb="FF8060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-pankki teema">
  <a:themeElements>
    <a:clrScheme name="S-Pankki">
      <a:dk1>
        <a:srgbClr val="000000"/>
      </a:dk1>
      <a:lt1>
        <a:srgbClr val="FFFFFF"/>
      </a:lt1>
      <a:dk2>
        <a:srgbClr val="00EB5A"/>
      </a:dk2>
      <a:lt2>
        <a:srgbClr val="004628"/>
      </a:lt2>
      <a:accent1>
        <a:srgbClr val="007841"/>
      </a:accent1>
      <a:accent2>
        <a:srgbClr val="00EB5A"/>
      </a:accent2>
      <a:accent3>
        <a:srgbClr val="4B5055"/>
      </a:accent3>
      <a:accent4>
        <a:srgbClr val="7D8287"/>
      </a:accent4>
      <a:accent5>
        <a:srgbClr val="00BEFA"/>
      </a:accent5>
      <a:accent6>
        <a:srgbClr val="FFBE00"/>
      </a:accent6>
      <a:hlink>
        <a:srgbClr val="000000"/>
      </a:hlink>
      <a:folHlink>
        <a:srgbClr val="000000"/>
      </a:folHlink>
    </a:clrScheme>
    <a:fontScheme name="S PowerPoint">
      <a:majorFont>
        <a:latin typeface="S Bonus Display Bold"/>
        <a:ea typeface="Calibri"/>
        <a:cs typeface="Calibri"/>
      </a:majorFont>
      <a:minorFont>
        <a:latin typeface="S Bonus UX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2"/>
        </a:solidFill>
        <a:ln w="12700" cap="flat">
          <a:solidFill>
            <a:srgbClr val="00AA46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noAutofit/>
      </a:bodyPr>
      <a:lstStyle>
        <a:defPPr marL="0" marR="0" indent="0" algn="ctr" defTabSz="554491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 dirty="0" err="1" smtClean="0">
            <a:ln>
              <a:noFill/>
            </a:ln>
            <a:solidFill>
              <a:schemeClr val="bg1"/>
            </a:solidFill>
            <a:effectLst/>
            <a:uFillTx/>
            <a:latin typeface="+mn-lt"/>
            <a:ea typeface="+mj-ea"/>
            <a:cs typeface="+mj-cs"/>
            <a:sym typeface="Calibri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AA46"/>
          </a:solidFill>
          <a:prstDash val="solid"/>
          <a:round/>
          <a:tailEnd type="none" w="med" len="med"/>
        </a:ln>
        <a:effectLst/>
        <a:sp3d/>
      </a:spPr>
      <a:bodyPr/>
      <a:lstStyle/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/>
      <a:bodyPr wrap="square" rtlCol="0">
        <a:spAutoFit/>
      </a:bodyPr>
      <a:lstStyle>
        <a:defPPr marL="0" indent="0" algn="l">
          <a:lnSpc>
            <a:spcPct val="90000"/>
          </a:lnSpc>
          <a:spcAft>
            <a:spcPts val="500"/>
          </a:spcAft>
          <a:buFont typeface="Arial" panose="020B0604020202020204" pitchFamily="34" charset="0"/>
          <a:buNone/>
          <a:defRPr sz="1500" dirty="0" err="1" smtClean="0">
            <a:latin typeface="+mn-lt"/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S-pankki teema" id="{442DE648-C4DE-4220-AB99-45409979B28F}" vid="{9891F8BE-E26C-4823-833A-910CA1596F7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E1A3-CF7F-443A-9E44-C9253B7FD133}">
  <sheetPr>
    <tabColor rgb="FF00AA46"/>
    <pageSetUpPr fitToPage="1"/>
  </sheetPr>
  <dimension ref="A1:G56"/>
  <sheetViews>
    <sheetView showGridLines="0" zoomScale="80" zoomScaleNormal="80" zoomScalePageLayoutView="80" workbookViewId="0">
      <selection activeCell="D16" sqref="D16"/>
    </sheetView>
  </sheetViews>
  <sheetFormatPr defaultColWidth="8.625" defaultRowHeight="12.75"/>
  <cols>
    <col min="1" max="1" width="8.75" style="2" customWidth="1"/>
    <col min="2" max="2" width="22.625" style="2" customWidth="1"/>
    <col min="3" max="3" width="39.875" style="2" customWidth="1"/>
    <col min="4" max="4" width="20.375" style="2" customWidth="1"/>
    <col min="5" max="5" width="19.875" style="2" customWidth="1"/>
    <col min="6" max="6" width="15.75" style="2" customWidth="1"/>
    <col min="7" max="7" width="17.875" style="2" customWidth="1"/>
    <col min="8" max="8" width="11.25" style="2" bestFit="1" customWidth="1"/>
    <col min="9" max="16384" width="8.625" style="2"/>
  </cols>
  <sheetData>
    <row r="1" spans="1:7" ht="20.25">
      <c r="A1" s="3" t="s">
        <v>10</v>
      </c>
      <c r="B1" s="1"/>
      <c r="C1" s="1"/>
      <c r="D1" s="1"/>
      <c r="E1" s="1"/>
      <c r="F1" s="1"/>
      <c r="G1" s="5"/>
    </row>
    <row r="2" spans="1:7" ht="20.25">
      <c r="A2" s="4" t="s">
        <v>11</v>
      </c>
      <c r="B2" s="1"/>
      <c r="C2" s="1"/>
      <c r="D2" s="1"/>
      <c r="E2" s="1"/>
      <c r="F2" s="1"/>
      <c r="G2" s="5"/>
    </row>
    <row r="3" spans="1:7" ht="20.25">
      <c r="A3" s="4"/>
      <c r="B3" s="1"/>
      <c r="C3" s="1"/>
      <c r="D3" s="1"/>
      <c r="E3" s="1"/>
      <c r="F3" s="1"/>
      <c r="G3" s="5"/>
    </row>
    <row r="4" spans="1:7" ht="14.25">
      <c r="A4" s="8"/>
      <c r="B4" s="8"/>
      <c r="C4" s="8"/>
      <c r="D4" s="28" t="s">
        <v>0</v>
      </c>
      <c r="E4" s="28" t="s">
        <v>1</v>
      </c>
      <c r="F4" s="28" t="s">
        <v>2</v>
      </c>
      <c r="G4" s="28" t="s">
        <v>6</v>
      </c>
    </row>
    <row r="5" spans="1:7" ht="48.75" customHeight="1" thickBot="1">
      <c r="A5" s="14" t="s">
        <v>118</v>
      </c>
      <c r="B5" s="49"/>
      <c r="C5" s="49"/>
      <c r="D5" s="30" t="s">
        <v>12</v>
      </c>
      <c r="E5" s="30" t="s">
        <v>13</v>
      </c>
      <c r="F5" s="30" t="s">
        <v>38</v>
      </c>
      <c r="G5" s="30" t="s">
        <v>39</v>
      </c>
    </row>
    <row r="6" spans="1:7" ht="14.25" customHeight="1">
      <c r="A6" s="44">
        <v>1</v>
      </c>
      <c r="B6" s="45"/>
      <c r="C6" s="46" t="s">
        <v>16</v>
      </c>
      <c r="D6" s="46">
        <v>6</v>
      </c>
      <c r="E6" s="46">
        <v>9</v>
      </c>
      <c r="F6" s="46">
        <v>22</v>
      </c>
      <c r="G6" s="46">
        <v>6</v>
      </c>
    </row>
    <row r="7" spans="1:7" ht="18" customHeight="1">
      <c r="A7" s="39">
        <v>2</v>
      </c>
      <c r="B7" s="35" t="s">
        <v>15</v>
      </c>
      <c r="C7" s="21" t="s">
        <v>17</v>
      </c>
      <c r="D7" s="31">
        <v>197775</v>
      </c>
      <c r="E7" s="31">
        <f>1941593.9+244880.6</f>
        <v>2186474.5</v>
      </c>
      <c r="F7" s="31">
        <f>3117335.37+386032</f>
        <v>3503367.37</v>
      </c>
      <c r="G7" s="31">
        <f>466867.62+102632</f>
        <v>569499.62</v>
      </c>
    </row>
    <row r="8" spans="1:7" ht="14.25" customHeight="1">
      <c r="A8" s="9">
        <v>3</v>
      </c>
      <c r="B8" s="16"/>
      <c r="C8" s="10" t="s">
        <v>18</v>
      </c>
      <c r="D8" s="20">
        <v>197775</v>
      </c>
      <c r="E8" s="20">
        <v>1941593.9</v>
      </c>
      <c r="F8" s="20">
        <v>3117335.37</v>
      </c>
      <c r="G8" s="20">
        <f>466867.62+102632</f>
        <v>569499.62</v>
      </c>
    </row>
    <row r="9" spans="1:7" ht="14.25" customHeight="1">
      <c r="A9" s="9">
        <v>4</v>
      </c>
      <c r="B9" s="16"/>
      <c r="C9" s="10" t="s">
        <v>19</v>
      </c>
      <c r="D9" s="20"/>
      <c r="E9" s="20"/>
      <c r="F9" s="20"/>
      <c r="G9" s="20"/>
    </row>
    <row r="10" spans="1:7" ht="28.5">
      <c r="A10" s="9" t="s">
        <v>20</v>
      </c>
      <c r="B10" s="16"/>
      <c r="C10" s="11" t="s">
        <v>21</v>
      </c>
      <c r="D10" s="20"/>
      <c r="E10" s="20"/>
      <c r="F10" s="20"/>
      <c r="G10" s="20"/>
    </row>
    <row r="11" spans="1:7" ht="28.5">
      <c r="A11" s="9">
        <v>5</v>
      </c>
      <c r="B11" s="16"/>
      <c r="C11" s="11" t="s">
        <v>22</v>
      </c>
      <c r="D11" s="20"/>
      <c r="E11" s="20"/>
      <c r="F11" s="20"/>
      <c r="G11" s="20"/>
    </row>
    <row r="12" spans="1:7" ht="14.25" customHeight="1">
      <c r="A12" s="9" t="s">
        <v>23</v>
      </c>
      <c r="B12" s="16"/>
      <c r="C12" s="10" t="s">
        <v>37</v>
      </c>
      <c r="D12" s="20"/>
      <c r="E12" s="20">
        <v>244880.6</v>
      </c>
      <c r="F12" s="20">
        <v>386032</v>
      </c>
      <c r="G12" s="20"/>
    </row>
    <row r="13" spans="1:7" ht="14.25" customHeight="1">
      <c r="A13" s="9">
        <v>6</v>
      </c>
      <c r="B13" s="16"/>
      <c r="C13" s="10" t="s">
        <v>19</v>
      </c>
      <c r="D13" s="8"/>
      <c r="E13" s="8"/>
      <c r="F13" s="8"/>
      <c r="G13" s="8"/>
    </row>
    <row r="14" spans="1:7" ht="14.25" customHeight="1">
      <c r="A14" s="9">
        <v>7</v>
      </c>
      <c r="B14" s="16"/>
      <c r="C14" s="10" t="s">
        <v>24</v>
      </c>
      <c r="D14" s="8"/>
      <c r="E14" s="8"/>
      <c r="F14" s="8"/>
      <c r="G14" s="8"/>
    </row>
    <row r="15" spans="1:7" ht="14.25" customHeight="1">
      <c r="A15" s="9">
        <v>8</v>
      </c>
      <c r="B15" s="16"/>
      <c r="C15" s="10" t="s">
        <v>19</v>
      </c>
      <c r="D15" s="8"/>
      <c r="E15" s="8"/>
      <c r="F15" s="8"/>
      <c r="G15" s="8"/>
    </row>
    <row r="16" spans="1:7" ht="15">
      <c r="A16" s="9"/>
      <c r="B16" s="16"/>
      <c r="C16" s="10"/>
      <c r="D16" s="8"/>
      <c r="E16" s="8"/>
      <c r="F16" s="8"/>
      <c r="G16" s="8"/>
    </row>
    <row r="17" spans="1:7" ht="29.25" customHeight="1">
      <c r="A17" s="39">
        <v>9</v>
      </c>
      <c r="B17" s="40"/>
      <c r="C17" s="47" t="s">
        <v>16</v>
      </c>
      <c r="D17" s="47"/>
      <c r="E17" s="47">
        <v>9</v>
      </c>
      <c r="F17" s="47">
        <v>22</v>
      </c>
      <c r="G17" s="47">
        <v>6</v>
      </c>
    </row>
    <row r="18" spans="1:7" ht="16.5" customHeight="1">
      <c r="A18" s="39">
        <v>10</v>
      </c>
      <c r="B18" s="35" t="s">
        <v>25</v>
      </c>
      <c r="C18" s="21" t="s">
        <v>79</v>
      </c>
      <c r="D18" s="31"/>
      <c r="E18" s="31">
        <v>596008.68024199991</v>
      </c>
      <c r="F18" s="31">
        <v>663162.88674999995</v>
      </c>
      <c r="G18" s="31">
        <f>86770.38+52500</f>
        <v>139270.38</v>
      </c>
    </row>
    <row r="19" spans="1:7" ht="14.25" customHeight="1">
      <c r="A19" s="9">
        <v>11</v>
      </c>
      <c r="B19" s="16"/>
      <c r="C19" s="10" t="s">
        <v>26</v>
      </c>
      <c r="D19" s="20"/>
      <c r="E19" s="20">
        <f>E18-E20</f>
        <v>203335.46024199988</v>
      </c>
      <c r="F19" s="20">
        <f>F18-F20</f>
        <v>420416.88674999995</v>
      </c>
      <c r="G19" s="20">
        <f>G18-G20</f>
        <v>102520.38</v>
      </c>
    </row>
    <row r="20" spans="1:7" ht="14.25" customHeight="1">
      <c r="A20" s="9">
        <v>12</v>
      </c>
      <c r="B20" s="16"/>
      <c r="C20" s="12" t="s">
        <v>27</v>
      </c>
      <c r="D20" s="20"/>
      <c r="E20" s="20">
        <v>392673.22000000003</v>
      </c>
      <c r="F20" s="20">
        <v>242746</v>
      </c>
      <c r="G20" s="20">
        <v>36750</v>
      </c>
    </row>
    <row r="21" spans="1:7" ht="28.5">
      <c r="A21" s="9" t="s">
        <v>28</v>
      </c>
      <c r="B21" s="16"/>
      <c r="C21" s="11" t="s">
        <v>21</v>
      </c>
      <c r="D21" s="20"/>
      <c r="E21" s="20"/>
      <c r="F21" s="20"/>
      <c r="G21" s="20"/>
    </row>
    <row r="22" spans="1:7" ht="14.25" customHeight="1">
      <c r="A22" s="9" t="s">
        <v>29</v>
      </c>
      <c r="B22" s="16"/>
      <c r="C22" s="12" t="s">
        <v>30</v>
      </c>
      <c r="D22" s="20"/>
      <c r="E22" s="20"/>
      <c r="F22" s="20"/>
      <c r="G22" s="20"/>
    </row>
    <row r="23" spans="1:7" ht="26.45" customHeight="1">
      <c r="A23" s="9" t="s">
        <v>31</v>
      </c>
      <c r="B23" s="16"/>
      <c r="C23" s="11" t="s">
        <v>22</v>
      </c>
      <c r="D23" s="20"/>
      <c r="E23" s="20"/>
      <c r="F23" s="20"/>
      <c r="G23" s="20"/>
    </row>
    <row r="24" spans="1:7" ht="14.25" customHeight="1">
      <c r="A24" s="9" t="s">
        <v>32</v>
      </c>
      <c r="B24" s="16"/>
      <c r="C24" s="12" t="s">
        <v>30</v>
      </c>
      <c r="D24" s="20"/>
      <c r="E24" s="20"/>
      <c r="F24" s="20"/>
      <c r="G24" s="20"/>
    </row>
    <row r="25" spans="1:7" ht="14.25" customHeight="1">
      <c r="A25" s="9" t="s">
        <v>33</v>
      </c>
      <c r="B25" s="16"/>
      <c r="C25" s="10" t="s">
        <v>34</v>
      </c>
      <c r="D25" s="20"/>
      <c r="E25" s="20"/>
      <c r="F25" s="20"/>
      <c r="G25" s="20"/>
    </row>
    <row r="26" spans="1:7" ht="14.25" customHeight="1">
      <c r="A26" s="9" t="s">
        <v>35</v>
      </c>
      <c r="B26" s="16"/>
      <c r="C26" s="12" t="s">
        <v>30</v>
      </c>
      <c r="D26" s="20"/>
      <c r="E26" s="20"/>
      <c r="F26" s="20"/>
      <c r="G26" s="20"/>
    </row>
    <row r="27" spans="1:7" ht="14.25" customHeight="1">
      <c r="A27" s="9">
        <v>15</v>
      </c>
      <c r="B27" s="16"/>
      <c r="C27" s="10" t="s">
        <v>24</v>
      </c>
      <c r="D27" s="20"/>
      <c r="E27" s="20"/>
      <c r="F27" s="20"/>
      <c r="G27" s="20"/>
    </row>
    <row r="28" spans="1:7" ht="15" customHeight="1">
      <c r="A28" s="39">
        <v>16</v>
      </c>
      <c r="B28" s="40"/>
      <c r="C28" s="41" t="s">
        <v>30</v>
      </c>
      <c r="D28" s="42"/>
      <c r="E28" s="42"/>
      <c r="F28" s="42"/>
      <c r="G28" s="42"/>
    </row>
    <row r="29" spans="1:7" ht="32.25" customHeight="1">
      <c r="A29" s="37">
        <v>17</v>
      </c>
      <c r="B29" s="38" t="s">
        <v>36</v>
      </c>
      <c r="C29" s="38"/>
      <c r="D29" s="36">
        <f>D7+D18</f>
        <v>197775</v>
      </c>
      <c r="E29" s="36">
        <f t="shared" ref="E29:G29" si="0">E7+E18</f>
        <v>2782483.1802420001</v>
      </c>
      <c r="F29" s="36">
        <f t="shared" si="0"/>
        <v>4166530.2567500002</v>
      </c>
      <c r="G29" s="36">
        <f t="shared" si="0"/>
        <v>708770</v>
      </c>
    </row>
    <row r="30" spans="1:7" ht="15">
      <c r="A30" s="9"/>
      <c r="B30" s="17"/>
      <c r="C30" s="17"/>
      <c r="D30" s="13"/>
      <c r="E30" s="13"/>
      <c r="F30" s="13"/>
      <c r="G30" s="13"/>
    </row>
    <row r="31" spans="1:7" ht="15">
      <c r="A31" s="22" t="s">
        <v>83</v>
      </c>
      <c r="B31" s="17"/>
      <c r="C31" s="17"/>
      <c r="D31" s="13"/>
      <c r="E31" s="13"/>
      <c r="F31" s="13"/>
      <c r="G31" s="13"/>
    </row>
    <row r="32" spans="1:7" ht="15">
      <c r="A32" s="22" t="s">
        <v>64</v>
      </c>
      <c r="B32" s="17"/>
      <c r="C32" s="17"/>
      <c r="D32" s="13"/>
      <c r="E32" s="13"/>
      <c r="F32" s="13"/>
      <c r="G32" s="13"/>
    </row>
    <row r="33" spans="1:7" ht="15">
      <c r="A33" s="22" t="s">
        <v>65</v>
      </c>
      <c r="B33" s="17"/>
      <c r="C33" s="17"/>
      <c r="D33" s="13"/>
      <c r="E33" s="13"/>
      <c r="F33" s="13"/>
      <c r="G33" s="13"/>
    </row>
    <row r="34" spans="1:7">
      <c r="B34" s="6"/>
    </row>
    <row r="35" spans="1:7">
      <c r="B35" s="6"/>
    </row>
    <row r="36" spans="1:7" ht="14.45" customHeight="1">
      <c r="B36" s="6"/>
    </row>
    <row r="37" spans="1:7">
      <c r="A37" s="7"/>
      <c r="B37" s="7"/>
    </row>
    <row r="38" spans="1:7">
      <c r="B38" s="6"/>
    </row>
    <row r="39" spans="1:7">
      <c r="B39" s="6"/>
    </row>
    <row r="40" spans="1:7" ht="26.25" customHeight="1"/>
    <row r="41" spans="1:7" ht="32.25" customHeight="1">
      <c r="B41" s="6"/>
    </row>
    <row r="42" spans="1:7">
      <c r="B42" s="6"/>
    </row>
    <row r="43" spans="1:7">
      <c r="B43" s="6"/>
    </row>
    <row r="44" spans="1:7" ht="28.5" customHeight="1"/>
    <row r="46" spans="1:7">
      <c r="B46" s="6"/>
    </row>
    <row r="48" spans="1:7">
      <c r="B48" s="6"/>
    </row>
    <row r="49" spans="2:2">
      <c r="B49" s="6"/>
    </row>
    <row r="50" spans="2:2">
      <c r="B50" s="6"/>
    </row>
    <row r="51" spans="2:2">
      <c r="B51" s="6"/>
    </row>
    <row r="52" spans="2:2">
      <c r="B52" s="6"/>
    </row>
    <row r="54" spans="2:2">
      <c r="B54" s="6"/>
    </row>
    <row r="55" spans="2:2">
      <c r="B55" s="6"/>
    </row>
    <row r="56" spans="2:2">
      <c r="B56" s="6"/>
    </row>
  </sheetData>
  <mergeCells count="1">
    <mergeCell ref="B5:C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42C63-A4D0-4721-89A1-185E29EBF7DF}">
  <sheetPr>
    <tabColor rgb="FF00AA46"/>
    <pageSetUpPr fitToPage="1"/>
  </sheetPr>
  <dimension ref="A1:F31"/>
  <sheetViews>
    <sheetView showGridLines="0" zoomScale="80" zoomScaleNormal="80" zoomScalePageLayoutView="80" workbookViewId="0">
      <selection activeCell="A3" sqref="A3"/>
    </sheetView>
  </sheetViews>
  <sheetFormatPr defaultColWidth="8.625" defaultRowHeight="12.75"/>
  <cols>
    <col min="1" max="1" width="8.75" style="2" customWidth="1"/>
    <col min="2" max="2" width="99" style="2" customWidth="1"/>
    <col min="3" max="3" width="19.875" style="2" customWidth="1"/>
    <col min="4" max="4" width="17.875" style="2" customWidth="1"/>
    <col min="5" max="5" width="17.625" style="2" customWidth="1"/>
    <col min="6" max="6" width="23.375" style="2" customWidth="1"/>
    <col min="7" max="7" width="11.25" style="2" bestFit="1" customWidth="1"/>
    <col min="8" max="16384" width="8.625" style="2"/>
  </cols>
  <sheetData>
    <row r="1" spans="1:6" ht="20.25">
      <c r="A1" s="3" t="s">
        <v>40</v>
      </c>
      <c r="B1" s="1"/>
      <c r="C1" s="1"/>
      <c r="D1" s="1"/>
      <c r="E1" s="1"/>
      <c r="F1" s="5"/>
    </row>
    <row r="2" spans="1:6" ht="20.25">
      <c r="A2" s="4" t="s">
        <v>41</v>
      </c>
      <c r="B2" s="1"/>
      <c r="C2" s="1"/>
      <c r="D2" s="1"/>
      <c r="E2" s="1"/>
      <c r="F2" s="5"/>
    </row>
    <row r="3" spans="1:6" ht="20.25">
      <c r="A3" s="4" t="s">
        <v>100</v>
      </c>
      <c r="B3" s="1"/>
      <c r="C3" s="1"/>
      <c r="D3" s="1"/>
      <c r="E3" s="1"/>
      <c r="F3" s="5"/>
    </row>
    <row r="4" spans="1:6" ht="20.25">
      <c r="A4" s="4"/>
      <c r="B4" s="1"/>
      <c r="C4" s="1"/>
      <c r="D4" s="1"/>
      <c r="E4" s="1"/>
      <c r="F4" s="5"/>
    </row>
    <row r="5" spans="1:6" ht="14.25">
      <c r="A5" s="8"/>
      <c r="B5" s="8"/>
      <c r="C5" s="28" t="s">
        <v>0</v>
      </c>
      <c r="D5" s="28" t="s">
        <v>1</v>
      </c>
      <c r="E5" s="28" t="s">
        <v>2</v>
      </c>
      <c r="F5" s="28" t="s">
        <v>6</v>
      </c>
    </row>
    <row r="6" spans="1:6" ht="48.75" customHeight="1" thickBot="1">
      <c r="A6" s="14" t="s">
        <v>118</v>
      </c>
      <c r="B6" s="15"/>
      <c r="C6" s="29" t="s">
        <v>12</v>
      </c>
      <c r="D6" s="29" t="s">
        <v>13</v>
      </c>
      <c r="E6" s="29" t="s">
        <v>38</v>
      </c>
      <c r="F6" s="29" t="s">
        <v>39</v>
      </c>
    </row>
    <row r="7" spans="1:6" ht="15">
      <c r="A7" s="9"/>
      <c r="B7" s="23" t="s">
        <v>42</v>
      </c>
      <c r="C7" s="24"/>
      <c r="D7" s="24"/>
      <c r="E7" s="24"/>
      <c r="F7" s="24"/>
    </row>
    <row r="8" spans="1:6" ht="14.25" customHeight="1">
      <c r="A8" s="9">
        <v>1</v>
      </c>
      <c r="B8" s="8" t="s">
        <v>43</v>
      </c>
      <c r="C8" s="25"/>
      <c r="D8" s="25"/>
      <c r="E8" s="25"/>
      <c r="F8" s="25"/>
    </row>
    <row r="9" spans="1:6" ht="14.25">
      <c r="A9" s="9">
        <v>2</v>
      </c>
      <c r="B9" s="10" t="s">
        <v>44</v>
      </c>
      <c r="C9" s="25"/>
      <c r="D9" s="25"/>
      <c r="E9" s="25"/>
      <c r="F9" s="25"/>
    </row>
    <row r="10" spans="1:6" ht="14.25" customHeight="1">
      <c r="A10" s="9">
        <v>3</v>
      </c>
      <c r="B10" s="10" t="s">
        <v>45</v>
      </c>
      <c r="C10" s="25"/>
      <c r="D10" s="25"/>
      <c r="E10" s="25"/>
      <c r="F10" s="25"/>
    </row>
    <row r="11" spans="1:6" ht="28.5" customHeight="1">
      <c r="A11" s="9"/>
      <c r="B11" s="23" t="s">
        <v>46</v>
      </c>
      <c r="C11" s="32"/>
      <c r="D11" s="24"/>
      <c r="E11" s="24"/>
      <c r="F11" s="24"/>
    </row>
    <row r="12" spans="1:6" ht="14.25" customHeight="1">
      <c r="A12" s="9">
        <v>4</v>
      </c>
      <c r="B12" s="11" t="s">
        <v>47</v>
      </c>
      <c r="C12" s="25"/>
      <c r="D12" s="25"/>
      <c r="E12" s="25"/>
      <c r="F12" s="25"/>
    </row>
    <row r="13" spans="1:6" ht="14.25" customHeight="1">
      <c r="A13" s="9">
        <v>5</v>
      </c>
      <c r="B13" s="10" t="s">
        <v>48</v>
      </c>
      <c r="C13" s="25"/>
      <c r="D13" s="25"/>
      <c r="E13" s="25"/>
      <c r="F13" s="25"/>
    </row>
    <row r="14" spans="1:6" ht="32.25" customHeight="1">
      <c r="A14" s="9"/>
      <c r="B14" s="23" t="s">
        <v>78</v>
      </c>
      <c r="C14" s="24"/>
      <c r="D14" s="24"/>
      <c r="E14" s="24"/>
      <c r="F14" s="24"/>
    </row>
    <row r="15" spans="1:6" ht="14.25" customHeight="1">
      <c r="A15" s="9"/>
      <c r="B15" s="10" t="s">
        <v>49</v>
      </c>
      <c r="C15" s="24"/>
      <c r="D15" s="24">
        <v>1</v>
      </c>
      <c r="E15" s="24"/>
      <c r="F15" s="24"/>
    </row>
    <row r="16" spans="1:6" ht="14.25" customHeight="1">
      <c r="A16" s="9"/>
      <c r="B16" s="10" t="s">
        <v>50</v>
      </c>
      <c r="C16" s="24"/>
      <c r="D16" s="48">
        <v>126990.84</v>
      </c>
      <c r="E16" s="24"/>
      <c r="F16" s="24"/>
    </row>
    <row r="17" spans="1:6" ht="14.25">
      <c r="A17" s="9"/>
      <c r="B17" s="8" t="s">
        <v>51</v>
      </c>
      <c r="C17" s="24"/>
      <c r="D17" s="24"/>
      <c r="E17" s="24"/>
      <c r="F17" s="24"/>
    </row>
    <row r="18" spans="1:6" ht="15" customHeight="1">
      <c r="A18" s="9"/>
      <c r="B18" s="8" t="s">
        <v>30</v>
      </c>
      <c r="C18" s="25"/>
      <c r="D18" s="48">
        <v>126990.84</v>
      </c>
      <c r="E18" s="25"/>
      <c r="F18" s="25"/>
    </row>
    <row r="19" spans="1:6" ht="14.25" customHeight="1">
      <c r="A19" s="9"/>
      <c r="B19" s="10" t="s">
        <v>52</v>
      </c>
      <c r="C19" s="25"/>
      <c r="D19" s="25"/>
      <c r="E19" s="25"/>
      <c r="F19" s="25"/>
    </row>
    <row r="20" spans="1:6" ht="14.25" customHeight="1">
      <c r="A20" s="9"/>
      <c r="B20" s="12" t="s">
        <v>53</v>
      </c>
      <c r="C20" s="20"/>
      <c r="D20" s="48">
        <v>126990.84</v>
      </c>
      <c r="E20" s="20"/>
      <c r="F20" s="20"/>
    </row>
    <row r="23" spans="1:6" ht="14.45" customHeight="1"/>
    <row r="24" spans="1:6">
      <c r="A24" s="7"/>
    </row>
    <row r="27" spans="1:6" ht="26.25" customHeight="1"/>
    <row r="28" spans="1:6" ht="32.25" customHeight="1"/>
    <row r="31" spans="1:6" ht="28.5" customHeight="1"/>
  </sheetData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0D5D8-BBFE-4F6C-86C6-EE07B24B3A10}">
  <sheetPr>
    <tabColor rgb="FF00AA46"/>
    <pageSetUpPr fitToPage="1"/>
  </sheetPr>
  <dimension ref="A1:J41"/>
  <sheetViews>
    <sheetView showGridLines="0" zoomScale="80" zoomScaleNormal="80" zoomScalePageLayoutView="80" workbookViewId="0">
      <selection activeCell="B30" sqref="B30"/>
    </sheetView>
  </sheetViews>
  <sheetFormatPr defaultColWidth="8.625" defaultRowHeight="12.75"/>
  <cols>
    <col min="1" max="1" width="8.75" style="2" customWidth="1"/>
    <col min="2" max="2" width="73.25" style="2" customWidth="1"/>
    <col min="3" max="3" width="19.875" style="2" customWidth="1"/>
    <col min="4" max="4" width="17.875" style="2" customWidth="1"/>
    <col min="5" max="10" width="16.25" style="2" customWidth="1"/>
    <col min="11" max="11" width="11.25" style="2" bestFit="1" customWidth="1"/>
    <col min="12" max="16384" width="8.625" style="2"/>
  </cols>
  <sheetData>
    <row r="1" spans="1:10" ht="20.25">
      <c r="A1" s="3" t="s">
        <v>54</v>
      </c>
      <c r="B1" s="1"/>
      <c r="C1" s="1"/>
      <c r="D1" s="1"/>
      <c r="E1" s="1"/>
      <c r="F1" s="1"/>
      <c r="G1" s="1"/>
      <c r="H1" s="1"/>
      <c r="I1" s="1"/>
      <c r="J1" s="1"/>
    </row>
    <row r="2" spans="1:10" ht="20.25">
      <c r="A2" s="4" t="s">
        <v>55</v>
      </c>
      <c r="B2" s="1"/>
      <c r="C2" s="1"/>
      <c r="D2" s="1"/>
      <c r="E2" s="1"/>
      <c r="F2" s="1"/>
      <c r="G2" s="1"/>
      <c r="H2" s="1"/>
      <c r="I2" s="1"/>
      <c r="J2" s="1"/>
    </row>
    <row r="3" spans="1:10" ht="20.25">
      <c r="A3" s="4"/>
      <c r="B3" s="1"/>
      <c r="C3" s="1"/>
      <c r="D3" s="1"/>
      <c r="E3" s="1"/>
      <c r="F3" s="1"/>
      <c r="G3" s="1"/>
      <c r="H3" s="1"/>
      <c r="I3" s="1"/>
      <c r="J3" s="1"/>
    </row>
    <row r="4" spans="1:10" ht="14.25">
      <c r="A4" s="8"/>
      <c r="B4" s="8"/>
      <c r="C4" s="28" t="s">
        <v>0</v>
      </c>
      <c r="D4" s="28" t="s">
        <v>1</v>
      </c>
      <c r="E4" s="28" t="s">
        <v>2</v>
      </c>
      <c r="F4" s="28" t="s">
        <v>6</v>
      </c>
      <c r="G4" s="28" t="s">
        <v>7</v>
      </c>
      <c r="H4" s="28" t="s">
        <v>3</v>
      </c>
      <c r="I4" s="28" t="s">
        <v>56</v>
      </c>
      <c r="J4" s="28" t="s">
        <v>57</v>
      </c>
    </row>
    <row r="5" spans="1:10" ht="228" customHeight="1" thickBot="1">
      <c r="A5" s="14" t="s">
        <v>118</v>
      </c>
      <c r="B5" s="19" t="s">
        <v>76</v>
      </c>
      <c r="C5" s="30" t="s">
        <v>58</v>
      </c>
      <c r="D5" s="30" t="s">
        <v>66</v>
      </c>
      <c r="E5" s="30" t="s">
        <v>67</v>
      </c>
      <c r="F5" s="30" t="s">
        <v>59</v>
      </c>
      <c r="G5" s="30" t="s">
        <v>60</v>
      </c>
      <c r="H5" s="30" t="s">
        <v>61</v>
      </c>
      <c r="I5" s="30" t="s">
        <v>62</v>
      </c>
      <c r="J5" s="30" t="s">
        <v>63</v>
      </c>
    </row>
    <row r="6" spans="1:10" ht="15">
      <c r="A6" s="9">
        <v>1</v>
      </c>
      <c r="B6" s="27" t="s">
        <v>12</v>
      </c>
      <c r="C6" s="24"/>
      <c r="D6" s="24"/>
      <c r="E6" s="24"/>
      <c r="F6" s="24"/>
      <c r="G6" s="24"/>
      <c r="H6" s="24"/>
      <c r="I6" s="24"/>
      <c r="J6" s="24"/>
    </row>
    <row r="7" spans="1:10" ht="14.25" customHeight="1">
      <c r="A7" s="9">
        <v>2</v>
      </c>
      <c r="B7" s="10" t="s">
        <v>68</v>
      </c>
      <c r="C7" s="25"/>
      <c r="D7" s="25"/>
      <c r="E7" s="25"/>
      <c r="F7" s="25"/>
      <c r="G7" s="25"/>
      <c r="H7" s="25"/>
      <c r="I7" s="25"/>
      <c r="J7" s="25"/>
    </row>
    <row r="8" spans="1:10" ht="14.25">
      <c r="A8" s="9">
        <v>3</v>
      </c>
      <c r="B8" s="10" t="s">
        <v>75</v>
      </c>
      <c r="C8" s="25"/>
      <c r="D8" s="25"/>
      <c r="E8" s="25"/>
      <c r="F8" s="25"/>
      <c r="G8" s="25"/>
      <c r="H8" s="25"/>
      <c r="I8" s="25"/>
      <c r="J8" s="25"/>
    </row>
    <row r="9" spans="1:10" ht="14.25" customHeight="1">
      <c r="A9" s="9">
        <v>4</v>
      </c>
      <c r="B9" s="10" t="s">
        <v>70</v>
      </c>
      <c r="C9" s="25"/>
      <c r="D9" s="25"/>
      <c r="E9" s="25"/>
      <c r="F9" s="25"/>
      <c r="G9" s="25"/>
      <c r="H9" s="25"/>
      <c r="I9" s="25"/>
      <c r="J9" s="25"/>
    </row>
    <row r="10" spans="1:10" ht="14.25" customHeight="1">
      <c r="A10" s="9">
        <v>5</v>
      </c>
      <c r="B10" s="11" t="s">
        <v>71</v>
      </c>
      <c r="C10" s="24"/>
      <c r="D10" s="24"/>
      <c r="E10" s="24"/>
      <c r="F10" s="24"/>
      <c r="G10" s="24"/>
      <c r="H10" s="24"/>
      <c r="I10" s="24"/>
      <c r="J10" s="24"/>
    </row>
    <row r="11" spans="1:10" ht="14.25" customHeight="1">
      <c r="A11" s="9">
        <v>6</v>
      </c>
      <c r="B11" s="11" t="s">
        <v>72</v>
      </c>
      <c r="C11" s="25"/>
      <c r="D11" s="25"/>
      <c r="E11" s="25"/>
      <c r="F11" s="25"/>
      <c r="G11" s="25"/>
      <c r="H11" s="25"/>
      <c r="I11" s="25"/>
      <c r="J11" s="25"/>
    </row>
    <row r="12" spans="1:10" ht="29.25" customHeight="1">
      <c r="A12" s="9">
        <v>7</v>
      </c>
      <c r="B12" s="27" t="s">
        <v>73</v>
      </c>
      <c r="C12" s="25"/>
      <c r="D12" s="25"/>
      <c r="E12" s="25"/>
      <c r="F12" s="25"/>
      <c r="G12" s="25"/>
      <c r="H12" s="25"/>
      <c r="I12" s="25"/>
      <c r="J12" s="25"/>
    </row>
    <row r="13" spans="1:10" ht="14.25">
      <c r="A13" s="9">
        <v>8</v>
      </c>
      <c r="B13" s="10" t="s">
        <v>68</v>
      </c>
      <c r="C13" s="33">
        <v>610978.07954709011</v>
      </c>
      <c r="D13" s="33">
        <v>330566.46999999997</v>
      </c>
      <c r="E13" s="33">
        <v>280411.60954709013</v>
      </c>
      <c r="F13" s="33">
        <v>7814.4511774900966</v>
      </c>
      <c r="G13" s="33"/>
      <c r="H13" s="33"/>
      <c r="I13" s="33">
        <v>144404.88485909009</v>
      </c>
      <c r="J13" s="33"/>
    </row>
    <row r="14" spans="1:10" ht="14.25" customHeight="1">
      <c r="A14" s="9">
        <v>9</v>
      </c>
      <c r="B14" s="10" t="s">
        <v>69</v>
      </c>
      <c r="C14" s="24"/>
      <c r="D14" s="24"/>
      <c r="E14" s="24"/>
      <c r="F14" s="24"/>
      <c r="G14" s="24"/>
      <c r="H14" s="24"/>
      <c r="I14" s="24"/>
      <c r="J14" s="24"/>
    </row>
    <row r="15" spans="1:10" ht="14.25" customHeight="1">
      <c r="A15" s="9">
        <v>10</v>
      </c>
      <c r="B15" s="10" t="s">
        <v>70</v>
      </c>
      <c r="C15" s="24"/>
      <c r="D15" s="24"/>
      <c r="E15" s="24"/>
      <c r="F15" s="24"/>
      <c r="G15" s="24"/>
      <c r="H15" s="24"/>
      <c r="I15" s="24"/>
      <c r="J15" s="24"/>
    </row>
    <row r="16" spans="1:10" ht="14.25">
      <c r="A16" s="9">
        <v>11</v>
      </c>
      <c r="B16" s="11" t="s">
        <v>71</v>
      </c>
      <c r="C16" s="24"/>
      <c r="D16" s="24"/>
      <c r="E16" s="24"/>
      <c r="F16" s="24"/>
      <c r="G16" s="24"/>
      <c r="H16" s="24"/>
      <c r="I16" s="24"/>
      <c r="J16" s="24"/>
    </row>
    <row r="17" spans="1:10" ht="15" customHeight="1">
      <c r="A17" s="9">
        <v>12</v>
      </c>
      <c r="B17" s="10" t="s">
        <v>72</v>
      </c>
      <c r="C17" s="25"/>
      <c r="D17" s="25"/>
      <c r="E17" s="25"/>
      <c r="F17" s="25"/>
      <c r="G17" s="25"/>
      <c r="H17" s="25"/>
      <c r="I17" s="25"/>
      <c r="J17" s="25"/>
    </row>
    <row r="18" spans="1:10" ht="28.5" customHeight="1">
      <c r="A18" s="9">
        <v>13</v>
      </c>
      <c r="B18" s="23" t="s">
        <v>77</v>
      </c>
      <c r="C18" s="18"/>
      <c r="D18" s="18"/>
      <c r="E18" s="18"/>
      <c r="F18" s="18"/>
      <c r="G18" s="18"/>
      <c r="H18" s="18"/>
      <c r="I18" s="18"/>
      <c r="J18" s="18"/>
    </row>
    <row r="19" spans="1:10" ht="14.25" customHeight="1">
      <c r="A19" s="9">
        <v>14</v>
      </c>
      <c r="B19" s="12" t="s">
        <v>68</v>
      </c>
      <c r="C19" s="18">
        <v>459783.1286764933</v>
      </c>
      <c r="D19" s="18">
        <v>225363.18000000002</v>
      </c>
      <c r="E19" s="18">
        <v>234419.94867649328</v>
      </c>
      <c r="F19" s="18">
        <v>3405.9080381599988</v>
      </c>
      <c r="G19" s="18"/>
      <c r="H19" s="18"/>
      <c r="I19" s="18">
        <v>121329.17585732667</v>
      </c>
      <c r="J19" s="18"/>
    </row>
    <row r="20" spans="1:10" ht="14.25" customHeight="1">
      <c r="A20" s="9">
        <v>15</v>
      </c>
      <c r="B20" s="12" t="s">
        <v>69</v>
      </c>
      <c r="C20" s="18"/>
      <c r="D20" s="18"/>
      <c r="E20" s="18"/>
      <c r="F20" s="18"/>
      <c r="G20" s="18"/>
      <c r="H20" s="18"/>
      <c r="I20" s="18"/>
      <c r="J20" s="18"/>
    </row>
    <row r="21" spans="1:10" ht="14.25" customHeight="1">
      <c r="A21" s="9">
        <v>16</v>
      </c>
      <c r="B21" s="12" t="s">
        <v>70</v>
      </c>
      <c r="C21" s="18"/>
      <c r="D21" s="18"/>
      <c r="E21" s="18"/>
      <c r="F21" s="18"/>
      <c r="G21" s="18"/>
      <c r="H21" s="18"/>
      <c r="I21" s="18"/>
      <c r="J21" s="18"/>
    </row>
    <row r="22" spans="1:10" ht="14.25" customHeight="1">
      <c r="A22" s="9">
        <v>17</v>
      </c>
      <c r="B22" s="12" t="s">
        <v>71</v>
      </c>
      <c r="C22" s="18"/>
      <c r="D22" s="18"/>
      <c r="E22" s="18"/>
      <c r="F22" s="18"/>
      <c r="G22" s="18"/>
      <c r="H22" s="18"/>
      <c r="I22" s="18"/>
      <c r="J22" s="18"/>
    </row>
    <row r="23" spans="1:10" ht="14.25" customHeight="1">
      <c r="A23" s="9">
        <v>18</v>
      </c>
      <c r="B23" s="12" t="s">
        <v>72</v>
      </c>
      <c r="C23" s="18"/>
      <c r="D23" s="18"/>
      <c r="E23" s="18"/>
      <c r="F23" s="18"/>
      <c r="G23" s="18"/>
      <c r="H23" s="18"/>
      <c r="I23" s="18"/>
      <c r="J23" s="18"/>
    </row>
    <row r="24" spans="1:10" ht="28.5" customHeight="1">
      <c r="A24" s="9">
        <v>19</v>
      </c>
      <c r="B24" s="23" t="s">
        <v>14</v>
      </c>
      <c r="C24" s="18"/>
      <c r="D24" s="18"/>
      <c r="E24" s="18"/>
      <c r="F24" s="18"/>
      <c r="G24" s="18"/>
      <c r="H24" s="18"/>
      <c r="I24" s="18"/>
      <c r="J24" s="18"/>
    </row>
    <row r="25" spans="1:10" ht="14.25" customHeight="1">
      <c r="A25" s="9">
        <v>20</v>
      </c>
      <c r="B25" s="12" t="s">
        <v>68</v>
      </c>
      <c r="C25" s="18">
        <v>36750</v>
      </c>
      <c r="D25" s="18">
        <v>15750</v>
      </c>
      <c r="E25" s="18">
        <v>21000</v>
      </c>
      <c r="F25" s="18"/>
      <c r="G25" s="18"/>
      <c r="H25" s="18"/>
      <c r="I25" s="18"/>
      <c r="J25" s="18"/>
    </row>
    <row r="26" spans="1:10" ht="14.25" customHeight="1">
      <c r="A26" s="9">
        <v>21</v>
      </c>
      <c r="B26" s="12" t="s">
        <v>69</v>
      </c>
      <c r="C26" s="18"/>
      <c r="D26" s="18"/>
      <c r="E26" s="18"/>
      <c r="F26" s="18"/>
      <c r="G26" s="18"/>
      <c r="H26" s="18"/>
      <c r="I26" s="18"/>
      <c r="J26" s="18"/>
    </row>
    <row r="27" spans="1:10" ht="14.25" customHeight="1">
      <c r="A27" s="9">
        <v>22</v>
      </c>
      <c r="B27" s="12" t="s">
        <v>70</v>
      </c>
      <c r="C27" s="18"/>
      <c r="D27" s="18"/>
      <c r="E27" s="18"/>
      <c r="F27" s="18"/>
      <c r="G27" s="18"/>
      <c r="H27" s="18"/>
      <c r="I27" s="18"/>
      <c r="J27" s="18"/>
    </row>
    <row r="28" spans="1:10" ht="14.25" customHeight="1">
      <c r="A28" s="9">
        <v>23</v>
      </c>
      <c r="B28" s="12" t="s">
        <v>71</v>
      </c>
      <c r="C28" s="18"/>
      <c r="D28" s="18"/>
      <c r="E28" s="18"/>
      <c r="F28" s="18"/>
      <c r="G28" s="18"/>
      <c r="H28" s="18"/>
      <c r="I28" s="18"/>
      <c r="J28" s="18"/>
    </row>
    <row r="29" spans="1:10" ht="14.25" customHeight="1">
      <c r="A29" s="39">
        <v>24</v>
      </c>
      <c r="B29" s="41" t="s">
        <v>72</v>
      </c>
      <c r="C29" s="43"/>
      <c r="D29" s="43"/>
      <c r="E29" s="43"/>
      <c r="F29" s="43"/>
      <c r="G29" s="43"/>
      <c r="H29" s="43"/>
      <c r="I29" s="43"/>
      <c r="J29" s="43"/>
    </row>
    <row r="30" spans="1:10" ht="14.25" customHeight="1">
      <c r="A30" s="9">
        <v>25</v>
      </c>
      <c r="B30" s="23" t="s">
        <v>74</v>
      </c>
      <c r="C30" s="18">
        <v>1107511.2082235834</v>
      </c>
      <c r="D30" s="18">
        <v>571679.65</v>
      </c>
      <c r="E30" s="18">
        <v>535831.55822358339</v>
      </c>
      <c r="F30" s="18">
        <v>11220.359215650096</v>
      </c>
      <c r="G30" s="18"/>
      <c r="H30" s="18"/>
      <c r="I30" s="18">
        <v>265734.06071641674</v>
      </c>
      <c r="J30" s="18"/>
    </row>
    <row r="33" spans="1:1" ht="14.45" customHeight="1"/>
    <row r="34" spans="1:1">
      <c r="A34" s="7"/>
    </row>
    <row r="37" spans="1:1" ht="26.25" customHeight="1"/>
    <row r="38" spans="1:1" ht="32.25" customHeight="1"/>
    <row r="41" spans="1:1" ht="28.5" customHeight="1"/>
  </sheetData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A120-B660-42BC-8264-7D40BB7DFB4A}">
  <sheetPr>
    <tabColor rgb="FF00AA46"/>
    <pageSetUpPr fitToPage="1"/>
  </sheetPr>
  <dimension ref="A1:C28"/>
  <sheetViews>
    <sheetView showGridLines="0" zoomScale="80" zoomScaleNormal="80" zoomScalePageLayoutView="80" workbookViewId="0">
      <selection activeCell="A3" sqref="A3"/>
    </sheetView>
  </sheetViews>
  <sheetFormatPr defaultColWidth="8.625" defaultRowHeight="12.75"/>
  <cols>
    <col min="1" max="1" width="8.75" style="2" customWidth="1"/>
    <col min="2" max="2" width="73.25" style="2" customWidth="1"/>
    <col min="3" max="3" width="30" style="2" customWidth="1"/>
    <col min="4" max="4" width="11.25" style="2" bestFit="1" customWidth="1"/>
    <col min="5" max="16384" width="8.625" style="2"/>
  </cols>
  <sheetData>
    <row r="1" spans="1:3" ht="20.25">
      <c r="A1" s="3" t="s">
        <v>80</v>
      </c>
      <c r="B1" s="1"/>
      <c r="C1" s="1"/>
    </row>
    <row r="2" spans="1:3" ht="20.25">
      <c r="A2" s="4" t="s">
        <v>81</v>
      </c>
      <c r="B2" s="1"/>
      <c r="C2" s="1"/>
    </row>
    <row r="3" spans="1:3" ht="20.25">
      <c r="A3" s="4" t="s">
        <v>82</v>
      </c>
      <c r="B3" s="1"/>
      <c r="C3" s="1"/>
    </row>
    <row r="4" spans="1:3" ht="14.25">
      <c r="A4" s="8"/>
      <c r="B4" s="8"/>
      <c r="C4" s="28" t="s">
        <v>0</v>
      </c>
    </row>
    <row r="5" spans="1:3" ht="64.5" customHeight="1" thickBot="1">
      <c r="A5" s="14" t="s">
        <v>118</v>
      </c>
      <c r="B5" s="19"/>
      <c r="C5" s="29" t="s">
        <v>84</v>
      </c>
    </row>
    <row r="6" spans="1:3" ht="14.25">
      <c r="A6" s="9">
        <v>1</v>
      </c>
      <c r="B6" s="8" t="s">
        <v>86</v>
      </c>
      <c r="C6" s="8"/>
    </row>
    <row r="7" spans="1:3" ht="14.25" customHeight="1">
      <c r="A7" s="9">
        <v>2</v>
      </c>
      <c r="B7" s="22" t="s">
        <v>87</v>
      </c>
      <c r="C7" s="20"/>
    </row>
    <row r="8" spans="1:3" ht="14.25">
      <c r="A8" s="9">
        <v>3</v>
      </c>
      <c r="B8" s="22" t="s">
        <v>88</v>
      </c>
      <c r="C8" s="20"/>
    </row>
    <row r="9" spans="1:3" ht="14.25" customHeight="1">
      <c r="A9" s="9">
        <v>4</v>
      </c>
      <c r="B9" s="22" t="s">
        <v>89</v>
      </c>
      <c r="C9" s="20"/>
    </row>
    <row r="10" spans="1:3" ht="14.25" customHeight="1">
      <c r="A10" s="9">
        <v>5</v>
      </c>
      <c r="B10" s="22" t="s">
        <v>90</v>
      </c>
      <c r="C10" s="8"/>
    </row>
    <row r="11" spans="1:3" ht="14.25" customHeight="1">
      <c r="A11" s="9">
        <v>6</v>
      </c>
      <c r="B11" s="22" t="s">
        <v>91</v>
      </c>
      <c r="C11" s="20"/>
    </row>
    <row r="12" spans="1:3" ht="12.75" customHeight="1">
      <c r="A12" s="9">
        <v>7</v>
      </c>
      <c r="B12" s="8" t="s">
        <v>92</v>
      </c>
      <c r="C12" s="20"/>
    </row>
    <row r="13" spans="1:3" ht="14.25">
      <c r="A13" s="9">
        <v>8</v>
      </c>
      <c r="B13" s="22" t="s">
        <v>93</v>
      </c>
      <c r="C13" s="26"/>
    </row>
    <row r="14" spans="1:3" ht="14.25" customHeight="1">
      <c r="A14" s="9">
        <v>9</v>
      </c>
      <c r="B14" s="22" t="s">
        <v>94</v>
      </c>
      <c r="C14" s="8"/>
    </row>
    <row r="15" spans="1:3" ht="14.25" customHeight="1">
      <c r="A15" s="9">
        <v>10</v>
      </c>
      <c r="B15" s="22" t="s">
        <v>95</v>
      </c>
      <c r="C15" s="8"/>
    </row>
    <row r="16" spans="1:3" ht="14.25">
      <c r="A16" s="9">
        <v>11</v>
      </c>
      <c r="B16" s="22" t="s">
        <v>96</v>
      </c>
      <c r="C16" s="8"/>
    </row>
    <row r="17" spans="1:3" ht="15" customHeight="1">
      <c r="A17" s="9" t="s">
        <v>85</v>
      </c>
      <c r="B17" s="22" t="s">
        <v>97</v>
      </c>
      <c r="C17" s="20"/>
    </row>
    <row r="20" spans="1:3" ht="14.45" customHeight="1"/>
    <row r="21" spans="1:3">
      <c r="A21" s="7"/>
    </row>
    <row r="24" spans="1:3" ht="26.25" customHeight="1"/>
    <row r="25" spans="1:3" ht="32.25" customHeight="1"/>
    <row r="28" spans="1:3" ht="28.5" customHeight="1"/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C9F69-E12E-41F5-BB57-109FAA9ED43C}">
  <sheetPr>
    <tabColor rgb="FF00AA46"/>
    <pageSetUpPr fitToPage="1"/>
  </sheetPr>
  <dimension ref="A1:L24"/>
  <sheetViews>
    <sheetView showGridLines="0" tabSelected="1" zoomScale="80" zoomScaleNormal="80" zoomScalePageLayoutView="80" workbookViewId="0">
      <selection activeCell="F11" sqref="F11"/>
    </sheetView>
  </sheetViews>
  <sheetFormatPr defaultColWidth="8.625" defaultRowHeight="12.75"/>
  <cols>
    <col min="1" max="1" width="8.75" style="2" customWidth="1"/>
    <col min="2" max="2" width="73.25" style="2" customWidth="1"/>
    <col min="3" max="3" width="19.875" style="2" customWidth="1"/>
    <col min="4" max="4" width="17.875" style="2" customWidth="1"/>
    <col min="5" max="12" width="16.25" style="2" customWidth="1"/>
    <col min="13" max="13" width="11.25" style="2" bestFit="1" customWidth="1"/>
    <col min="14" max="16384" width="8.625" style="2"/>
  </cols>
  <sheetData>
    <row r="1" spans="1:12" ht="20.25">
      <c r="A1" s="3" t="s">
        <v>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0.25">
      <c r="A2" s="4" t="s">
        <v>99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0.25">
      <c r="A3" s="4" t="s">
        <v>100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4.25">
      <c r="A4" s="8"/>
      <c r="B4" s="8"/>
      <c r="C4" s="28" t="s">
        <v>0</v>
      </c>
      <c r="D4" s="28" t="s">
        <v>1</v>
      </c>
      <c r="E4" s="28" t="s">
        <v>2</v>
      </c>
      <c r="F4" s="28" t="s">
        <v>6</v>
      </c>
      <c r="G4" s="28" t="s">
        <v>7</v>
      </c>
      <c r="H4" s="28" t="s">
        <v>3</v>
      </c>
      <c r="I4" s="28" t="s">
        <v>4</v>
      </c>
      <c r="J4" s="28" t="s">
        <v>5</v>
      </c>
      <c r="K4" s="28" t="s">
        <v>9</v>
      </c>
      <c r="L4" s="28" t="s">
        <v>8</v>
      </c>
    </row>
    <row r="5" spans="1:12" ht="48" customHeight="1">
      <c r="A5" s="8"/>
      <c r="B5" s="8"/>
      <c r="C5" s="51" t="s">
        <v>101</v>
      </c>
      <c r="D5" s="51"/>
      <c r="E5" s="52"/>
      <c r="F5" s="51" t="s">
        <v>102</v>
      </c>
      <c r="G5" s="53"/>
      <c r="H5" s="53"/>
      <c r="I5" s="53"/>
      <c r="J5" s="53"/>
      <c r="K5" s="53"/>
      <c r="L5" s="53"/>
    </row>
    <row r="6" spans="1:12" ht="60.75" customHeight="1" thickBot="1">
      <c r="A6" s="14" t="s">
        <v>118</v>
      </c>
      <c r="B6" s="19"/>
      <c r="C6" s="34" t="s">
        <v>12</v>
      </c>
      <c r="D6" s="34" t="s">
        <v>73</v>
      </c>
      <c r="E6" s="50" t="s">
        <v>103</v>
      </c>
      <c r="F6" s="34" t="s">
        <v>104</v>
      </c>
      <c r="G6" s="34" t="s">
        <v>105</v>
      </c>
      <c r="H6" s="34" t="s">
        <v>106</v>
      </c>
      <c r="I6" s="34" t="s">
        <v>107</v>
      </c>
      <c r="J6" s="34" t="s">
        <v>108</v>
      </c>
      <c r="K6" s="34" t="s">
        <v>109</v>
      </c>
      <c r="L6" s="34" t="s">
        <v>110</v>
      </c>
    </row>
    <row r="7" spans="1:12" ht="15">
      <c r="A7" s="9">
        <v>1</v>
      </c>
      <c r="B7" s="27" t="s">
        <v>111</v>
      </c>
      <c r="C7" s="33"/>
      <c r="D7" s="33"/>
      <c r="E7" s="33"/>
      <c r="F7" s="33"/>
      <c r="G7" s="33"/>
      <c r="H7" s="33"/>
      <c r="I7" s="33"/>
      <c r="J7" s="33"/>
      <c r="K7" s="24"/>
      <c r="L7" s="24"/>
    </row>
    <row r="8" spans="1:12" ht="14.25" customHeight="1">
      <c r="A8" s="9">
        <v>2</v>
      </c>
      <c r="B8" s="10" t="s">
        <v>112</v>
      </c>
      <c r="C8" s="33">
        <v>6</v>
      </c>
      <c r="D8" s="33">
        <v>9</v>
      </c>
      <c r="E8" s="33">
        <v>15</v>
      </c>
      <c r="F8" s="33"/>
      <c r="G8" s="33"/>
      <c r="H8" s="33"/>
      <c r="I8" s="33"/>
      <c r="J8" s="33"/>
      <c r="K8" s="25"/>
      <c r="L8" s="25"/>
    </row>
    <row r="9" spans="1:12" ht="14.25">
      <c r="A9" s="9">
        <v>3</v>
      </c>
      <c r="B9" s="10" t="s">
        <v>113</v>
      </c>
      <c r="C9" s="33"/>
      <c r="D9" s="33"/>
      <c r="E9" s="33"/>
      <c r="F9" s="33"/>
      <c r="G9" s="33">
        <v>5</v>
      </c>
      <c r="H9" s="33">
        <v>11</v>
      </c>
      <c r="I9" s="33">
        <v>3</v>
      </c>
      <c r="J9" s="33">
        <v>3</v>
      </c>
      <c r="K9" s="25"/>
      <c r="L9" s="25"/>
    </row>
    <row r="10" spans="1:12" ht="14.25" customHeight="1">
      <c r="A10" s="9">
        <v>4</v>
      </c>
      <c r="B10" s="10" t="s">
        <v>114</v>
      </c>
      <c r="C10" s="33"/>
      <c r="D10" s="33"/>
      <c r="E10" s="33"/>
      <c r="F10" s="33"/>
      <c r="G10" s="33">
        <v>1</v>
      </c>
      <c r="H10" s="33">
        <v>3</v>
      </c>
      <c r="I10" s="33">
        <v>1</v>
      </c>
      <c r="J10" s="33">
        <v>1</v>
      </c>
      <c r="K10" s="25"/>
      <c r="L10" s="25"/>
    </row>
    <row r="11" spans="1:12" ht="14.25" customHeight="1">
      <c r="A11" s="9">
        <v>5</v>
      </c>
      <c r="B11" s="27" t="s">
        <v>115</v>
      </c>
      <c r="C11" s="33">
        <v>197775</v>
      </c>
      <c r="D11" s="33">
        <v>2782483.1802420001</v>
      </c>
      <c r="E11" s="33">
        <v>2980258.1802420001</v>
      </c>
      <c r="F11" s="33"/>
      <c r="G11" s="33">
        <v>838248.49025000003</v>
      </c>
      <c r="H11" s="33">
        <v>3039288</v>
      </c>
      <c r="I11" s="33">
        <v>571368.96949999989</v>
      </c>
      <c r="J11" s="33">
        <v>426394.42599999998</v>
      </c>
      <c r="K11" s="24"/>
      <c r="L11" s="24"/>
    </row>
    <row r="12" spans="1:12" ht="14.25" customHeight="1">
      <c r="A12" s="9">
        <v>6</v>
      </c>
      <c r="B12" s="11" t="s">
        <v>116</v>
      </c>
      <c r="C12" s="33"/>
      <c r="D12" s="33">
        <v>596008.68024199991</v>
      </c>
      <c r="E12" s="33">
        <v>596008.68024199991</v>
      </c>
      <c r="F12" s="33"/>
      <c r="G12" s="33">
        <v>112778.47025000001</v>
      </c>
      <c r="H12" s="33">
        <v>560797</v>
      </c>
      <c r="I12" s="33">
        <v>69621.299499999994</v>
      </c>
      <c r="J12" s="33">
        <v>59236.845999999998</v>
      </c>
      <c r="K12" s="25"/>
      <c r="L12" s="25"/>
    </row>
    <row r="13" spans="1:12" ht="14.25" customHeight="1">
      <c r="A13" s="9">
        <v>7</v>
      </c>
      <c r="B13" s="11" t="s">
        <v>117</v>
      </c>
      <c r="C13" s="33">
        <v>197775</v>
      </c>
      <c r="D13" s="33">
        <v>2186474.5</v>
      </c>
      <c r="E13" s="33">
        <v>2384249.5</v>
      </c>
      <c r="F13" s="33"/>
      <c r="G13" s="33">
        <v>725470.02</v>
      </c>
      <c r="H13" s="33">
        <v>2478492</v>
      </c>
      <c r="I13" s="33">
        <v>501747.66999999993</v>
      </c>
      <c r="J13" s="33">
        <v>367157.57999999996</v>
      </c>
      <c r="K13" s="25"/>
      <c r="L13" s="25"/>
    </row>
    <row r="16" spans="1:12" ht="14.45" customHeight="1"/>
    <row r="17" spans="1:1">
      <c r="A17" s="7"/>
    </row>
    <row r="20" spans="1:1" ht="26.25" customHeight="1"/>
    <row r="21" spans="1:1" ht="32.25" customHeight="1"/>
    <row r="24" spans="1:1" ht="28.5" customHeight="1"/>
  </sheetData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REM 1 (FI)</vt:lpstr>
      <vt:lpstr>REM 2 (FI)</vt:lpstr>
      <vt:lpstr>REM 3 (FI)</vt:lpstr>
      <vt:lpstr>REM 4 (FI)</vt:lpstr>
      <vt:lpstr>REM 5 (FI)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2023-02-20T06:30:12Z</dcterms:created>
  <dcterms:modified xsi:type="dcterms:W3CDTF">2023-02-20T06:59:27Z</dcterms:modified>
  <cp:category/>
  <cp:contentStatus/>
</cp:coreProperties>
</file>